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FUNCIONAL LDF" sheetId="1" r:id="rId1"/>
  </sheets>
  <definedNames>
    <definedName name="_xlnm.Print_Area" localSheetId="0">'FUNCIONAL LDF'!$C$1:$I$80</definedName>
    <definedName name="_xlnm.Print_Titles" localSheetId="0">'FUNCIONAL LDF'!$1:$11</definedName>
  </definedNames>
  <calcPr calcId="145621"/>
</workbook>
</file>

<file path=xl/calcChain.xml><?xml version="1.0" encoding="utf-8"?>
<calcChain xmlns="http://schemas.openxmlformats.org/spreadsheetml/2006/main">
  <c r="H74" i="1" l="1"/>
  <c r="G74" i="1"/>
  <c r="D74" i="1"/>
  <c r="I74" i="1"/>
  <c r="F74" i="1"/>
  <c r="E74" i="1"/>
  <c r="H64" i="1"/>
  <c r="G64" i="1"/>
  <c r="D64" i="1"/>
  <c r="I64" i="1"/>
  <c r="F64" i="1"/>
  <c r="E64" i="1"/>
  <c r="H56" i="1"/>
  <c r="G56" i="1"/>
  <c r="D56" i="1"/>
  <c r="I56" i="1"/>
  <c r="F56" i="1"/>
  <c r="E56" i="1"/>
  <c r="H47" i="1"/>
  <c r="I47" i="1"/>
  <c r="F47" i="1"/>
  <c r="E47" i="1"/>
  <c r="E46" i="1" s="1"/>
  <c r="G47" i="1"/>
  <c r="D47" i="1"/>
  <c r="I40" i="1"/>
  <c r="F40" i="1"/>
  <c r="E40" i="1"/>
  <c r="H40" i="1"/>
  <c r="G40" i="1"/>
  <c r="D40" i="1"/>
  <c r="E39" i="1"/>
  <c r="E38" i="1"/>
  <c r="E37" i="1"/>
  <c r="E36" i="1"/>
  <c r="E35" i="1"/>
  <c r="E34" i="1"/>
  <c r="E33" i="1"/>
  <c r="E32" i="1"/>
  <c r="I30" i="1"/>
  <c r="F30" i="1"/>
  <c r="E31" i="1"/>
  <c r="H30" i="1"/>
  <c r="G30" i="1"/>
  <c r="D30" i="1"/>
  <c r="E29" i="1"/>
  <c r="E28" i="1"/>
  <c r="E27" i="1"/>
  <c r="E26" i="1"/>
  <c r="E25" i="1"/>
  <c r="E24" i="1"/>
  <c r="I22" i="1"/>
  <c r="F22" i="1"/>
  <c r="E23" i="1"/>
  <c r="H22" i="1"/>
  <c r="G22" i="1"/>
  <c r="D22" i="1"/>
  <c r="E21" i="1"/>
  <c r="E20" i="1"/>
  <c r="E18" i="1"/>
  <c r="E16" i="1"/>
  <c r="E15" i="1"/>
  <c r="I13" i="1"/>
  <c r="F13" i="1"/>
  <c r="E14" i="1"/>
  <c r="H13" i="1"/>
  <c r="G13" i="1"/>
  <c r="D13" i="1"/>
  <c r="D12" i="1" s="1"/>
  <c r="G12" i="1" l="1"/>
  <c r="H12" i="1"/>
  <c r="H79" i="1" s="1"/>
  <c r="E22" i="1"/>
  <c r="F46" i="1"/>
  <c r="E13" i="1"/>
  <c r="I46" i="1"/>
  <c r="I12" i="1"/>
  <c r="I79" i="1" s="1"/>
  <c r="F12" i="1"/>
  <c r="F79" i="1" s="1"/>
  <c r="E30" i="1"/>
  <c r="D46" i="1"/>
  <c r="D79" i="1" s="1"/>
  <c r="H46" i="1"/>
  <c r="G46" i="1"/>
  <c r="G79" i="1" s="1"/>
  <c r="E12" i="1" l="1"/>
  <c r="E79" i="1" s="1"/>
</calcChain>
</file>

<file path=xl/sharedStrings.xml><?xml version="1.0" encoding="utf-8"?>
<sst xmlns="http://schemas.openxmlformats.org/spreadsheetml/2006/main" count="80" uniqueCount="48">
  <si>
    <t>ESTADO ANALÍTICO DEL PRESUPUESTO DE EGRESOS DETALLADO - Ley de Disciplina Financiera</t>
  </si>
  <si>
    <t>Clasificación Funcional</t>
  </si>
  <si>
    <t>(Pesos)</t>
  </si>
  <si>
    <t>Finalidad/Función</t>
  </si>
  <si>
    <t>Aprobado</t>
  </si>
  <si>
    <t>Ampliaciones /Reducciones</t>
  </si>
  <si>
    <t>Modificado</t>
  </si>
  <si>
    <t>Devengado</t>
  </si>
  <si>
    <t>Pagado</t>
  </si>
  <si>
    <t>Subejercicio</t>
  </si>
  <si>
    <t>I. Gasto No Etiquetado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</si>
  <si>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</si>
  <si>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</si>
  <si>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</si>
  <si>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</si>
  <si>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</si>
  <si>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</si>
  <si>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</si>
  <si>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</si>
  <si>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</si>
  <si>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</si>
  <si>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</si>
  <si>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</si>
  <si>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</si>
  <si>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</si>
  <si>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</si>
  <si>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</si>
  <si>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</si>
  <si>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</si>
  <si>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</si>
  <si>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</si>
  <si>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</si>
  <si>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</si>
  <si>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</si>
  <si>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</si>
  <si>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</si>
  <si>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</si>
  <si>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</si>
  <si>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Otros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</si>
  <si>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</si>
  <si>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</si>
  <si>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</si>
  <si>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</si>
  <si>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II. Gasto Etiquetado</t>
  </si>
  <si>
    <t>Total</t>
  </si>
  <si>
    <t>Las cifras pueden presentar diferencias por redondeos.</t>
  </si>
  <si>
    <t>Del 1 de enero al 30 de Septiembre de 2018</t>
  </si>
  <si>
    <t>GOBIERNO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</si>
</sst>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6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8"/>
      <color theme="2" tint="-0.499984740745262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Futura Md BT"/>
      <family val="2"/>
    </font>
    <font>
      <b/>
      <sz val="8"/>
      <color theme="2" tint="-0.499984740745262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b/>
      <sz val="8"/>
      <color theme="9" tint="-0.249977111117893"/>
      <name val="Arial"/>
      <family val="2"/>
    </font>
    <font>
      <b/>
      <sz val="10"/>
      <color theme="2" tint="-0.499984740745262"/>
      <name val="Arial Narrow"/>
      <family val="2"/>
    </font>
    <font>
      <b/>
      <sz val="11"/>
      <color theme="1"/>
      <name val="Arial"/>
      <family val="2"/>
    </font>
    <font>
      <sz val="8"/>
      <color rgb="FF00B050"/>
      <name val="Arial"/>
      <family val="2"/>
    </font>
    <font>
      <sz val="10"/>
      <color rgb="FF00B050"/>
      <name val="Arial Narrow"/>
      <family val="2"/>
    </font>
    <font>
      <sz val="10"/>
      <name val="Arial Narrow"/>
      <family val="2"/>
    </font>
    <font>
      <sz val="11"/>
      <color theme="5" tint="-0.249977111117893"/>
      <name val="Calibri"/>
      <family val="2"/>
      <scheme val="minor"/>
    </font>
    <font>
      <b/>
      <sz val="8"/>
      <color theme="2" tint="-0.499984740745262"/>
      <name val="Arial"/>
      <family val="2"/>
    </font>
    <font>
      <sz val="8"/>
      <color theme="2" tint="-0.499984740745262"/>
      <name val="Arial Narrow"/>
      <family val="2"/>
    </font>
    <font>
      <sz val="10"/>
      <color theme="2" tint="-0.499984740745262"/>
      <name val="Arial Narrow"/>
      <family val="2"/>
    </font>
    <font>
      <sz val="10"/>
      <color theme="1"/>
      <name val="Futura Lt BT"/>
      <family val="2"/>
    </font>
    <font>
      <sz val="10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left"/>
    </xf>
    <xf numFmtId="43" fontId="8" fillId="0" borderId="0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center" vertical="center"/>
    </xf>
    <xf numFmtId="43" fontId="10" fillId="3" borderId="11" xfId="1" applyFont="1" applyFill="1" applyBorder="1" applyAlignment="1">
      <alignment horizontal="center" vertical="center" wrapText="1"/>
    </xf>
    <xf numFmtId="43" fontId="10" fillId="3" borderId="1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0" fillId="4" borderId="7" xfId="0" applyFont="1" applyFill="1" applyBorder="1" applyAlignment="1">
      <alignment wrapText="1"/>
    </xf>
    <xf numFmtId="3" fontId="13" fillId="4" borderId="8" xfId="1" applyNumberFormat="1" applyFont="1" applyFill="1" applyBorder="1" applyAlignment="1"/>
    <xf numFmtId="3" fontId="13" fillId="4" borderId="9" xfId="1" applyNumberFormat="1" applyFont="1" applyFill="1" applyBorder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indent="1"/>
    </xf>
    <xf numFmtId="164" fontId="10" fillId="5" borderId="10" xfId="0" applyNumberFormat="1" applyFont="1" applyFill="1" applyBorder="1" applyAlignment="1">
      <alignment horizontal="left" wrapText="1" indent="1"/>
    </xf>
    <xf numFmtId="3" fontId="13" fillId="5" borderId="11" xfId="1" applyNumberFormat="1" applyFont="1" applyFill="1" applyBorder="1" applyAlignment="1"/>
    <xf numFmtId="3" fontId="13" fillId="5" borderId="12" xfId="1" applyNumberFormat="1" applyFont="1" applyFill="1" applyBorder="1" applyAlignment="1"/>
    <xf numFmtId="0" fontId="16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indent="1"/>
    </xf>
    <xf numFmtId="164" fontId="19" fillId="0" borderId="10" xfId="0" applyNumberFormat="1" applyFont="1" applyFill="1" applyBorder="1" applyAlignment="1">
      <alignment horizontal="left" wrapText="1" indent="3"/>
    </xf>
    <xf numFmtId="3" fontId="11" fillId="0" borderId="11" xfId="1" applyNumberFormat="1" applyFont="1" applyFill="1" applyBorder="1" applyAlignment="1"/>
    <xf numFmtId="3" fontId="11" fillId="0" borderId="12" xfId="1" applyNumberFormat="1" applyFont="1" applyFill="1" applyBorder="1" applyAlignment="1"/>
    <xf numFmtId="0" fontId="0" fillId="0" borderId="0" xfId="0" applyFont="1"/>
    <xf numFmtId="164" fontId="19" fillId="0" borderId="13" xfId="0" applyNumberFormat="1" applyFont="1" applyFill="1" applyBorder="1" applyAlignment="1">
      <alignment horizontal="left" wrapText="1" indent="3"/>
    </xf>
    <xf numFmtId="3" fontId="11" fillId="0" borderId="0" xfId="1" applyNumberFormat="1" applyFont="1" applyFill="1" applyBorder="1" applyAlignment="1"/>
    <xf numFmtId="3" fontId="11" fillId="0" borderId="14" xfId="1" applyNumberFormat="1" applyFont="1" applyFill="1" applyBorder="1" applyAlignment="1"/>
    <xf numFmtId="0" fontId="20" fillId="0" borderId="0" xfId="0" applyFont="1"/>
    <xf numFmtId="0" fontId="21" fillId="0" borderId="0" xfId="0" applyFont="1" applyAlignment="1">
      <alignment horizontal="left"/>
    </xf>
    <xf numFmtId="164" fontId="6" fillId="6" borderId="15" xfId="0" applyNumberFormat="1" applyFont="1" applyFill="1" applyBorder="1" applyAlignment="1">
      <alignment horizontal="left" wrapText="1" indent="1"/>
    </xf>
    <xf numFmtId="3" fontId="6" fillId="6" borderId="16" xfId="1" applyNumberFormat="1" applyFont="1" applyFill="1" applyBorder="1" applyAlignment="1"/>
    <xf numFmtId="3" fontId="6" fillId="6" borderId="17" xfId="1" applyNumberFormat="1" applyFont="1" applyFill="1" applyBorder="1" applyAlignme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9" fillId="0" borderId="0" xfId="0" applyFont="1" applyAlignment="1"/>
    <xf numFmtId="43" fontId="24" fillId="0" borderId="0" xfId="1" applyFont="1"/>
    <xf numFmtId="0" fontId="25" fillId="0" borderId="0" xfId="0" applyFont="1" applyAlignment="1"/>
    <xf numFmtId="0" fontId="25" fillId="0" borderId="0" xfId="2" applyFo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9" fillId="0" borderId="0" xfId="0" applyFont="1" applyFill="1" applyBorder="1" applyAlignment="1"/>
  </cellXfs>
  <cellStyles count="25">
    <cellStyle name="Millares" xfId="1" builtinId="3"/>
    <cellStyle name="Millares 2" xfId="3"/>
    <cellStyle name="Millares 2 2" xfId="4"/>
    <cellStyle name="Millares 2 3" xfId="5"/>
    <cellStyle name="Millares 2 6" xfId="6"/>
    <cellStyle name="Millares 3" xfId="7"/>
    <cellStyle name="Millares 3 2" xfId="8"/>
    <cellStyle name="Millares 4" xfId="9"/>
    <cellStyle name="Millares 5" xfId="10"/>
    <cellStyle name="Millares 6" xfId="11"/>
    <cellStyle name="Millares 7" xfId="12"/>
    <cellStyle name="Millares 8" xfId="13"/>
    <cellStyle name="Normal" xfId="0" builtinId="0"/>
    <cellStyle name="Normal 10" xfId="14"/>
    <cellStyle name="Normal 2" xfId="15"/>
    <cellStyle name="Normal 2 2" xfId="16"/>
    <cellStyle name="Normal 2 3" xfId="17"/>
    <cellStyle name="Normal 3" xfId="18"/>
    <cellStyle name="Normal 4" xfId="19"/>
    <cellStyle name="Normal 5" xfId="20"/>
    <cellStyle name="Normal 6" xfId="21"/>
    <cellStyle name="Normal 7" xfId="22"/>
    <cellStyle name="Normal 7 2" xfId="23"/>
    <cellStyle name="Normal 8" xfId="2"/>
    <cellStyle name="Normal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57150</xdr:rowOff>
    </xdr:from>
    <xdr:to>
      <xdr:col>2</xdr:col>
      <xdr:colOff>1181514</xdr:colOff>
      <xdr:row>4</xdr:row>
      <xdr:rowOff>103128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E1A3FFB1-A1F4-4E3B-ADB1-6175A15364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1343025" y="57150"/>
          <a:ext cx="1010064" cy="769878"/>
        </a:xfrm>
        <a:prstGeom prst="rect">
          <a:avLst/>
        </a:prstGeom>
      </xdr:spPr>
    </xdr:pic>
    <xdr:clientData/>
  </xdr:twoCellAnchor>
  <xdr:twoCellAnchor editAs="oneCell">
    <xdr:from>
      <xdr:col>7</xdr:col>
      <xdr:colOff>742950</xdr:colOff>
      <xdr:row>0</xdr:row>
      <xdr:rowOff>47625</xdr:rowOff>
    </xdr:from>
    <xdr:to>
      <xdr:col>8</xdr:col>
      <xdr:colOff>771525</xdr:colOff>
      <xdr:row>4</xdr:row>
      <xdr:rowOff>134160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BFD0E1FC-8D21-4E36-B3D5-94A827FB4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6850" y="47625"/>
          <a:ext cx="885825" cy="810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83"/>
  <sheetViews>
    <sheetView showGridLines="0" tabSelected="1" zoomScale="110" zoomScaleNormal="110" workbookViewId="0">
      <selection activeCell="J7" sqref="J7"/>
    </sheetView>
  </sheetViews>
  <sheetFormatPr baseColWidth="10" defaultRowHeight="14.25"/>
  <cols>
    <col min="1" max="1" width="6.875" style="4" customWidth="1"/>
    <col min="2" max="2" width="8.5" style="4" customWidth="1"/>
    <col min="3" max="3" width="49.125" style="39" customWidth="1"/>
    <col min="4" max="4" width="11.25" style="38" customWidth="1"/>
    <col min="5" max="5" width="11.25" style="38" bestFit="1" customWidth="1"/>
    <col min="6" max="8" width="11.25" style="38" customWidth="1"/>
    <col min="9" max="9" width="11.25" style="38" bestFit="1" customWidth="1"/>
  </cols>
  <sheetData>
    <row r="1" spans="1:12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2">
      <c r="A2" s="1"/>
      <c r="B2" s="1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>
      <c r="A3" s="1"/>
      <c r="B3" s="1"/>
      <c r="C3" s="2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/>
      <c r="B4" s="1"/>
      <c r="C4" s="2"/>
      <c r="D4" s="3"/>
      <c r="E4" s="3"/>
      <c r="F4" s="3"/>
      <c r="G4" s="3"/>
      <c r="H4" s="3"/>
      <c r="I4" s="3"/>
      <c r="J4" s="3"/>
      <c r="K4" s="3"/>
      <c r="L4" s="3"/>
    </row>
    <row r="5" spans="1:12">
      <c r="A5" s="1"/>
      <c r="B5" s="1"/>
      <c r="C5" s="2"/>
      <c r="D5" s="3"/>
      <c r="E5" s="3"/>
      <c r="F5" s="3"/>
      <c r="G5" s="3"/>
      <c r="H5" s="3"/>
      <c r="I5" s="3"/>
      <c r="J5" s="3"/>
      <c r="K5" s="3"/>
      <c r="L5" s="3"/>
    </row>
    <row r="6" spans="1:12">
      <c r="C6" s="41" t="s">
        <v>47</v>
      </c>
      <c r="D6" s="42"/>
      <c r="E6" s="42"/>
      <c r="F6" s="42"/>
      <c r="G6" s="42"/>
      <c r="H6" s="42"/>
      <c r="I6" s="43"/>
    </row>
    <row r="7" spans="1:12">
      <c r="C7" s="44" t="s">
        <v>0</v>
      </c>
      <c r="D7" s="45"/>
      <c r="E7" s="45"/>
      <c r="F7" s="45"/>
      <c r="G7" s="45"/>
      <c r="H7" s="45"/>
      <c r="I7" s="46"/>
    </row>
    <row r="8" spans="1:12">
      <c r="C8" s="47" t="s">
        <v>1</v>
      </c>
      <c r="D8" s="48"/>
      <c r="E8" s="48"/>
      <c r="F8" s="48"/>
      <c r="G8" s="48"/>
      <c r="H8" s="48"/>
      <c r="I8" s="49"/>
    </row>
    <row r="9" spans="1:12">
      <c r="A9" s="5"/>
      <c r="C9" s="47" t="s">
        <v>46</v>
      </c>
      <c r="D9" s="48"/>
      <c r="E9" s="48"/>
      <c r="F9" s="48"/>
      <c r="G9" s="48"/>
      <c r="H9" s="48"/>
      <c r="I9" s="49"/>
    </row>
    <row r="10" spans="1:12">
      <c r="C10" s="50" t="s">
        <v>2</v>
      </c>
      <c r="D10" s="51"/>
      <c r="E10" s="51"/>
      <c r="F10" s="51"/>
      <c r="G10" s="51"/>
      <c r="H10" s="51"/>
      <c r="I10" s="52"/>
    </row>
    <row r="11" spans="1:12" s="10" customFormat="1" ht="33" customHeight="1">
      <c r="A11" s="6"/>
      <c r="B11" s="6"/>
      <c r="C11" s="7" t="s">
        <v>3</v>
      </c>
      <c r="D11" s="8" t="s">
        <v>4</v>
      </c>
      <c r="E11" s="8" t="s">
        <v>5</v>
      </c>
      <c r="F11" s="8" t="s">
        <v>6</v>
      </c>
      <c r="G11" s="8" t="s">
        <v>7</v>
      </c>
      <c r="H11" s="8" t="s">
        <v>8</v>
      </c>
      <c r="I11" s="9" t="s">
        <v>9</v>
      </c>
    </row>
    <row r="12" spans="1:12" s="10" customFormat="1" ht="15">
      <c r="A12" s="6"/>
      <c r="B12" s="11"/>
      <c r="C12" s="12" t="s">
        <v>10</v>
      </c>
      <c r="D12" s="13">
        <f>D13+D22+D30+D40</f>
        <v>11432396992</v>
      </c>
      <c r="E12" s="13">
        <f t="shared" ref="E12:I12" si="0">E13+E22+E30+E40</f>
        <v>4385232177.9500017</v>
      </c>
      <c r="F12" s="13">
        <f t="shared" si="0"/>
        <v>15817629169.950003</v>
      </c>
      <c r="G12" s="13">
        <f t="shared" si="0"/>
        <v>14081074478.860001</v>
      </c>
      <c r="H12" s="13">
        <f t="shared" si="0"/>
        <v>12469887331.259998</v>
      </c>
      <c r="I12" s="14">
        <f t="shared" si="0"/>
        <v>1736554691.0900002</v>
      </c>
    </row>
    <row r="13" spans="1:12" s="20" customFormat="1" ht="15">
      <c r="A13" s="15"/>
      <c r="B13" s="16"/>
      <c r="C13" s="17" t="s">
        <v>11</v>
      </c>
      <c r="D13" s="18">
        <f>SUM(D14:D21)</f>
        <v>3815558005</v>
      </c>
      <c r="E13" s="18">
        <f t="shared" ref="E13:I13" si="1">SUM(E14:E21)</f>
        <v>1337785416.2100005</v>
      </c>
      <c r="F13" s="18">
        <f t="shared" si="1"/>
        <v>5153343421.210001</v>
      </c>
      <c r="G13" s="18">
        <f t="shared" si="1"/>
        <v>4423728272.1100006</v>
      </c>
      <c r="H13" s="18">
        <f t="shared" si="1"/>
        <v>3984272585.4200001</v>
      </c>
      <c r="I13" s="19">
        <f t="shared" si="1"/>
        <v>729615149.10000074</v>
      </c>
    </row>
    <row r="14" spans="1:12" s="26" customFormat="1">
      <c r="A14" s="21"/>
      <c r="B14" s="22"/>
      <c r="C14" s="23" t="s">
        <v>12</v>
      </c>
      <c r="D14" s="24">
        <v>452835700</v>
      </c>
      <c r="E14" s="24">
        <f>F14-D14</f>
        <v>89252894.5</v>
      </c>
      <c r="F14" s="24">
        <v>542088594.5</v>
      </c>
      <c r="G14" s="24">
        <v>532365524</v>
      </c>
      <c r="H14" s="24">
        <v>501404152</v>
      </c>
      <c r="I14" s="25">
        <v>9723070.5</v>
      </c>
    </row>
    <row r="15" spans="1:12" s="26" customFormat="1">
      <c r="A15" s="21"/>
      <c r="B15" s="22"/>
      <c r="C15" s="23" t="s">
        <v>13</v>
      </c>
      <c r="D15" s="24">
        <v>1023429854</v>
      </c>
      <c r="E15" s="24">
        <f t="shared" ref="E15:E39" si="2">F15-D15</f>
        <v>24895438.509999752</v>
      </c>
      <c r="F15" s="24">
        <v>1048325292.5099998</v>
      </c>
      <c r="G15" s="24">
        <v>1047166640.09</v>
      </c>
      <c r="H15" s="24">
        <v>976737988.75</v>
      </c>
      <c r="I15" s="25">
        <v>1158652.4199999997</v>
      </c>
    </row>
    <row r="16" spans="1:12" s="26" customFormat="1">
      <c r="A16" s="21"/>
      <c r="B16" s="22"/>
      <c r="C16" s="23" t="s">
        <v>14</v>
      </c>
      <c r="D16" s="24">
        <v>469618873</v>
      </c>
      <c r="E16" s="24">
        <f t="shared" si="2"/>
        <v>528896682.86999941</v>
      </c>
      <c r="F16" s="24">
        <v>998515555.86999941</v>
      </c>
      <c r="G16" s="24">
        <v>881198954.48000026</v>
      </c>
      <c r="H16" s="24">
        <v>833849574.06000006</v>
      </c>
      <c r="I16" s="25">
        <v>117316601.39000002</v>
      </c>
    </row>
    <row r="17" spans="1:9" s="26" customFormat="1">
      <c r="A17" s="21"/>
      <c r="B17" s="22"/>
      <c r="C17" s="23" t="s">
        <v>15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5">
        <v>0</v>
      </c>
    </row>
    <row r="18" spans="1:9" s="26" customFormat="1">
      <c r="A18" s="21"/>
      <c r="B18" s="22"/>
      <c r="C18" s="23" t="s">
        <v>16</v>
      </c>
      <c r="D18" s="24">
        <v>571584217</v>
      </c>
      <c r="E18" s="24">
        <f t="shared" si="2"/>
        <v>428420548.30000067</v>
      </c>
      <c r="F18" s="24">
        <v>1000004765.3000007</v>
      </c>
      <c r="G18" s="24">
        <v>772825711.23000002</v>
      </c>
      <c r="H18" s="24">
        <v>606696368.54999948</v>
      </c>
      <c r="I18" s="25">
        <v>227179054.0700005</v>
      </c>
    </row>
    <row r="19" spans="1:9" s="26" customFormat="1">
      <c r="A19" s="21"/>
      <c r="B19" s="22"/>
      <c r="C19" s="23" t="s">
        <v>17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5">
        <v>0</v>
      </c>
    </row>
    <row r="20" spans="1:9" s="26" customFormat="1">
      <c r="A20" s="21"/>
      <c r="B20" s="22"/>
      <c r="C20" s="23" t="s">
        <v>18</v>
      </c>
      <c r="D20" s="24">
        <v>902415632</v>
      </c>
      <c r="E20" s="24">
        <f t="shared" si="2"/>
        <v>143326198.4300009</v>
      </c>
      <c r="F20" s="24">
        <v>1045741830.4300009</v>
      </c>
      <c r="G20" s="24">
        <v>722108103.05000019</v>
      </c>
      <c r="H20" s="24">
        <v>669306176.86000013</v>
      </c>
      <c r="I20" s="25">
        <v>323633727.38000011</v>
      </c>
    </row>
    <row r="21" spans="1:9" s="26" customFormat="1">
      <c r="A21" s="21"/>
      <c r="B21" s="22"/>
      <c r="C21" s="23" t="s">
        <v>19</v>
      </c>
      <c r="D21" s="24">
        <v>395673729</v>
      </c>
      <c r="E21" s="24">
        <f t="shared" si="2"/>
        <v>122993653.60000002</v>
      </c>
      <c r="F21" s="24">
        <v>518667382.60000002</v>
      </c>
      <c r="G21" s="24">
        <v>468063339.26000023</v>
      </c>
      <c r="H21" s="24">
        <v>396278325.20000005</v>
      </c>
      <c r="I21" s="25">
        <v>50604043.340000004</v>
      </c>
    </row>
    <row r="22" spans="1:9" s="20" customFormat="1" ht="15">
      <c r="A22" s="15"/>
      <c r="B22" s="16"/>
      <c r="C22" s="17" t="s">
        <v>20</v>
      </c>
      <c r="D22" s="18">
        <f>SUM(D23:D29)</f>
        <v>2827345631</v>
      </c>
      <c r="E22" s="18">
        <f t="shared" ref="E22:I22" si="3">SUM(E23:E29)</f>
        <v>1281587334.1900001</v>
      </c>
      <c r="F22" s="18">
        <f t="shared" si="3"/>
        <v>4108932965.1899996</v>
      </c>
      <c r="G22" s="18">
        <f t="shared" si="3"/>
        <v>3659649569.7199998</v>
      </c>
      <c r="H22" s="18">
        <f t="shared" si="3"/>
        <v>2788434142.9299994</v>
      </c>
      <c r="I22" s="19">
        <f t="shared" si="3"/>
        <v>449283395.46999991</v>
      </c>
    </row>
    <row r="23" spans="1:9" s="26" customFormat="1">
      <c r="A23" s="21"/>
      <c r="B23" s="22"/>
      <c r="C23" s="23" t="s">
        <v>21</v>
      </c>
      <c r="D23" s="24">
        <v>45558997</v>
      </c>
      <c r="E23" s="24">
        <f t="shared" si="2"/>
        <v>105156763.31999981</v>
      </c>
      <c r="F23" s="24">
        <v>150715760.31999981</v>
      </c>
      <c r="G23" s="24">
        <v>91680877.7299999</v>
      </c>
      <c r="H23" s="24">
        <v>69807873.589999899</v>
      </c>
      <c r="I23" s="25">
        <v>59034882.589999981</v>
      </c>
    </row>
    <row r="24" spans="1:9" s="26" customFormat="1">
      <c r="A24" s="21"/>
      <c r="B24" s="22"/>
      <c r="C24" s="23" t="s">
        <v>22</v>
      </c>
      <c r="D24" s="24">
        <v>97191394</v>
      </c>
      <c r="E24" s="24">
        <f t="shared" si="2"/>
        <v>213752055.05999988</v>
      </c>
      <c r="F24" s="24">
        <v>310943449.05999988</v>
      </c>
      <c r="G24" s="24">
        <v>192829453.2899999</v>
      </c>
      <c r="H24" s="24">
        <v>106499911.73999994</v>
      </c>
      <c r="I24" s="25">
        <v>118113995.77000004</v>
      </c>
    </row>
    <row r="25" spans="1:9" s="26" customFormat="1">
      <c r="A25" s="21"/>
      <c r="B25" s="22"/>
      <c r="C25" s="23" t="s">
        <v>23</v>
      </c>
      <c r="D25" s="24">
        <v>801003926</v>
      </c>
      <c r="E25" s="24">
        <f t="shared" si="2"/>
        <v>525677559.07000017</v>
      </c>
      <c r="F25" s="24">
        <v>1326681485.0700002</v>
      </c>
      <c r="G25" s="24">
        <v>1287588849.54</v>
      </c>
      <c r="H25" s="24">
        <v>857905321.59000039</v>
      </c>
      <c r="I25" s="25">
        <v>39092635.529999971</v>
      </c>
    </row>
    <row r="26" spans="1:9" s="26" customFormat="1">
      <c r="A26" s="21"/>
      <c r="B26" s="22"/>
      <c r="C26" s="23" t="s">
        <v>24</v>
      </c>
      <c r="D26" s="24">
        <v>138978816</v>
      </c>
      <c r="E26" s="24">
        <f t="shared" si="2"/>
        <v>269353514.0400002</v>
      </c>
      <c r="F26" s="24">
        <v>408332330.0400002</v>
      </c>
      <c r="G26" s="24">
        <v>367332814.50000018</v>
      </c>
      <c r="H26" s="24">
        <v>294590741.71999997</v>
      </c>
      <c r="I26" s="25">
        <v>40999515.539999999</v>
      </c>
    </row>
    <row r="27" spans="1:9" s="26" customFormat="1">
      <c r="A27" s="21"/>
      <c r="B27" s="22"/>
      <c r="C27" s="23" t="s">
        <v>25</v>
      </c>
      <c r="D27" s="24">
        <v>1353193166</v>
      </c>
      <c r="E27" s="24">
        <f t="shared" si="2"/>
        <v>174267014.19000006</v>
      </c>
      <c r="F27" s="24">
        <v>1527460180.1900001</v>
      </c>
      <c r="G27" s="24">
        <v>1389481032.6700001</v>
      </c>
      <c r="H27" s="24">
        <v>1181290403.7599998</v>
      </c>
      <c r="I27" s="25">
        <v>137979147.51999995</v>
      </c>
    </row>
    <row r="28" spans="1:9" s="26" customFormat="1">
      <c r="A28" s="21"/>
      <c r="B28" s="22"/>
      <c r="C28" s="23" t="s">
        <v>26</v>
      </c>
      <c r="D28" s="24">
        <v>309848906</v>
      </c>
      <c r="E28" s="24">
        <f t="shared" si="2"/>
        <v>-9427047.2499999404</v>
      </c>
      <c r="F28" s="24">
        <v>300421858.75000006</v>
      </c>
      <c r="G28" s="24">
        <v>278288709.39999974</v>
      </c>
      <c r="H28" s="24">
        <v>228107668.06999981</v>
      </c>
      <c r="I28" s="25">
        <v>22133149.349999994</v>
      </c>
    </row>
    <row r="29" spans="1:9" s="26" customFormat="1">
      <c r="A29" s="21"/>
      <c r="B29" s="22"/>
      <c r="C29" s="23" t="s">
        <v>27</v>
      </c>
      <c r="D29" s="24">
        <v>81570426</v>
      </c>
      <c r="E29" s="24">
        <f t="shared" si="2"/>
        <v>2807475.7599999458</v>
      </c>
      <c r="F29" s="24">
        <v>84377901.759999946</v>
      </c>
      <c r="G29" s="24">
        <v>52447832.590000004</v>
      </c>
      <c r="H29" s="24">
        <v>50232222.460000023</v>
      </c>
      <c r="I29" s="25">
        <v>31930069.169999972</v>
      </c>
    </row>
    <row r="30" spans="1:9" s="20" customFormat="1" ht="15">
      <c r="A30" s="15"/>
      <c r="B30" s="16"/>
      <c r="C30" s="17" t="s">
        <v>28</v>
      </c>
      <c r="D30" s="18">
        <f>SUM(D31:D39)</f>
        <v>620394563</v>
      </c>
      <c r="E30" s="18">
        <f t="shared" ref="E30:I30" si="4">SUM(E31:E39)</f>
        <v>417424074.75000125</v>
      </c>
      <c r="F30" s="18">
        <f t="shared" si="4"/>
        <v>1037818637.7500012</v>
      </c>
      <c r="G30" s="18">
        <f t="shared" si="4"/>
        <v>815102402.1900003</v>
      </c>
      <c r="H30" s="18">
        <f t="shared" si="4"/>
        <v>598997653.09000015</v>
      </c>
      <c r="I30" s="19">
        <f t="shared" si="4"/>
        <v>222716235.55999997</v>
      </c>
    </row>
    <row r="31" spans="1:9" s="26" customFormat="1">
      <c r="A31" s="21"/>
      <c r="B31" s="22"/>
      <c r="C31" s="23" t="s">
        <v>29</v>
      </c>
      <c r="D31" s="24">
        <v>115949523</v>
      </c>
      <c r="E31" s="24">
        <f t="shared" si="2"/>
        <v>42889585.809999883</v>
      </c>
      <c r="F31" s="24">
        <v>158839108.80999988</v>
      </c>
      <c r="G31" s="24">
        <v>134694300.54000002</v>
      </c>
      <c r="H31" s="24">
        <v>129651355.91000003</v>
      </c>
      <c r="I31" s="25">
        <v>24144808.269999981</v>
      </c>
    </row>
    <row r="32" spans="1:9" s="26" customFormat="1">
      <c r="A32" s="21"/>
      <c r="B32" s="22"/>
      <c r="C32" s="23" t="s">
        <v>30</v>
      </c>
      <c r="D32" s="24">
        <v>154562719</v>
      </c>
      <c r="E32" s="24">
        <f t="shared" si="2"/>
        <v>138878809.86000097</v>
      </c>
      <c r="F32" s="24">
        <v>293441528.86000097</v>
      </c>
      <c r="G32" s="24">
        <v>250310045.78000036</v>
      </c>
      <c r="H32" s="24">
        <v>230373323.92000028</v>
      </c>
      <c r="I32" s="25">
        <v>43131483.080000103</v>
      </c>
    </row>
    <row r="33" spans="1:9" s="26" customFormat="1">
      <c r="A33" s="21"/>
      <c r="B33" s="22"/>
      <c r="C33" s="23" t="s">
        <v>31</v>
      </c>
      <c r="D33" s="24">
        <v>0</v>
      </c>
      <c r="E33" s="24">
        <f t="shared" si="2"/>
        <v>0</v>
      </c>
      <c r="F33" s="24">
        <v>0</v>
      </c>
      <c r="G33" s="24">
        <v>0</v>
      </c>
      <c r="H33" s="24">
        <v>0</v>
      </c>
      <c r="I33" s="25">
        <v>0</v>
      </c>
    </row>
    <row r="34" spans="1:9" s="26" customFormat="1">
      <c r="A34" s="21"/>
      <c r="B34" s="22"/>
      <c r="C34" s="23" t="s">
        <v>32</v>
      </c>
      <c r="D34" s="24">
        <v>0</v>
      </c>
      <c r="E34" s="24">
        <f t="shared" si="2"/>
        <v>0</v>
      </c>
      <c r="F34" s="24">
        <v>0</v>
      </c>
      <c r="G34" s="24">
        <v>0</v>
      </c>
      <c r="H34" s="24">
        <v>0</v>
      </c>
      <c r="I34" s="25">
        <v>0</v>
      </c>
    </row>
    <row r="35" spans="1:9" s="26" customFormat="1">
      <c r="A35" s="21"/>
      <c r="B35" s="22"/>
      <c r="C35" s="23" t="s">
        <v>33</v>
      </c>
      <c r="D35" s="24">
        <v>117480066</v>
      </c>
      <c r="E35" s="24">
        <f t="shared" si="2"/>
        <v>87169748.00000006</v>
      </c>
      <c r="F35" s="24">
        <v>204649814.00000006</v>
      </c>
      <c r="G35" s="24">
        <v>93187027.709999859</v>
      </c>
      <c r="H35" s="24">
        <v>88484558.409999892</v>
      </c>
      <c r="I35" s="25">
        <v>111462786.28999986</v>
      </c>
    </row>
    <row r="36" spans="1:9" s="26" customFormat="1">
      <c r="A36" s="21"/>
      <c r="B36" s="22"/>
      <c r="C36" s="23" t="s">
        <v>34</v>
      </c>
      <c r="D36" s="24">
        <v>264169</v>
      </c>
      <c r="E36" s="24">
        <f t="shared" si="2"/>
        <v>61747.750000000058</v>
      </c>
      <c r="F36" s="24">
        <v>325916.75000000006</v>
      </c>
      <c r="G36" s="24">
        <v>257438.49</v>
      </c>
      <c r="H36" s="24">
        <v>239066.62</v>
      </c>
      <c r="I36" s="25">
        <v>68478.259999999995</v>
      </c>
    </row>
    <row r="37" spans="1:9" s="26" customFormat="1">
      <c r="A37" s="21"/>
      <c r="B37" s="22"/>
      <c r="C37" s="23" t="s">
        <v>35</v>
      </c>
      <c r="D37" s="24">
        <v>204095994</v>
      </c>
      <c r="E37" s="24">
        <f t="shared" si="2"/>
        <v>116443317.07000035</v>
      </c>
      <c r="F37" s="24">
        <v>320539311.07000035</v>
      </c>
      <c r="G37" s="24">
        <v>281658170.54000002</v>
      </c>
      <c r="H37" s="24">
        <v>124192927.21999989</v>
      </c>
      <c r="I37" s="25">
        <v>38881140.530000031</v>
      </c>
    </row>
    <row r="38" spans="1:9" s="26" customFormat="1">
      <c r="A38" s="21"/>
      <c r="B38" s="22"/>
      <c r="C38" s="23" t="s">
        <v>36</v>
      </c>
      <c r="D38" s="24">
        <v>24907752</v>
      </c>
      <c r="E38" s="24">
        <f t="shared" si="2"/>
        <v>31761677.620000005</v>
      </c>
      <c r="F38" s="24">
        <v>56669429.620000005</v>
      </c>
      <c r="G38" s="24">
        <v>51649348.290000007</v>
      </c>
      <c r="H38" s="24">
        <v>22940707.690000001</v>
      </c>
      <c r="I38" s="25">
        <v>5020081.3299999991</v>
      </c>
    </row>
    <row r="39" spans="1:9" s="26" customFormat="1">
      <c r="A39" s="21"/>
      <c r="B39" s="22"/>
      <c r="C39" s="23" t="s">
        <v>37</v>
      </c>
      <c r="D39" s="24">
        <v>3134340</v>
      </c>
      <c r="E39" s="24">
        <f t="shared" si="2"/>
        <v>219188.6400000006</v>
      </c>
      <c r="F39" s="24">
        <v>3353528.6400000006</v>
      </c>
      <c r="G39" s="24">
        <v>3346070.8400000008</v>
      </c>
      <c r="H39" s="24">
        <v>3115713.3200000008</v>
      </c>
      <c r="I39" s="25">
        <v>7457.8000000000029</v>
      </c>
    </row>
    <row r="40" spans="1:9" s="20" customFormat="1" ht="15">
      <c r="A40" s="15"/>
      <c r="B40" s="16"/>
      <c r="C40" s="17" t="s">
        <v>38</v>
      </c>
      <c r="D40" s="18">
        <f t="shared" ref="D40:I40" si="5">SUM(D41:D44)</f>
        <v>4169098793</v>
      </c>
      <c r="E40" s="18">
        <f t="shared" si="5"/>
        <v>1348435352.7999997</v>
      </c>
      <c r="F40" s="18">
        <f t="shared" si="5"/>
        <v>5517534145.7999992</v>
      </c>
      <c r="G40" s="18">
        <f t="shared" si="5"/>
        <v>5182594234.8400002</v>
      </c>
      <c r="H40" s="18">
        <f t="shared" si="5"/>
        <v>5098182949.8199997</v>
      </c>
      <c r="I40" s="19">
        <f t="shared" si="5"/>
        <v>334939910.95999962</v>
      </c>
    </row>
    <row r="41" spans="1:9" s="20" customFormat="1" ht="15">
      <c r="A41" s="21"/>
      <c r="B41" s="22"/>
      <c r="C41" s="23" t="s">
        <v>39</v>
      </c>
      <c r="D41" s="24">
        <v>1477525027</v>
      </c>
      <c r="E41" s="24">
        <v>293052165.79999995</v>
      </c>
      <c r="F41" s="24">
        <v>1770577192.8</v>
      </c>
      <c r="G41" s="24">
        <v>1489838832.5700002</v>
      </c>
      <c r="H41" s="24">
        <v>1438019495.55</v>
      </c>
      <c r="I41" s="25">
        <v>280738360.22999978</v>
      </c>
    </row>
    <row r="42" spans="1:9" s="20" customFormat="1" ht="26.25">
      <c r="A42" s="21"/>
      <c r="B42" s="22"/>
      <c r="C42" s="23" t="s">
        <v>40</v>
      </c>
      <c r="D42" s="24">
        <v>1895935167</v>
      </c>
      <c r="E42" s="24">
        <v>498060445.75999969</v>
      </c>
      <c r="F42" s="24">
        <v>2393995612.7599998</v>
      </c>
      <c r="G42" s="24">
        <v>2353846394.4400001</v>
      </c>
      <c r="H42" s="24">
        <v>2321254446.4400001</v>
      </c>
      <c r="I42" s="25">
        <v>40149218.320000008</v>
      </c>
    </row>
    <row r="43" spans="1:9" s="20" customFormat="1" ht="15">
      <c r="A43" s="21"/>
      <c r="B43" s="22"/>
      <c r="C43" s="23" t="s">
        <v>41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5">
        <v>0</v>
      </c>
    </row>
    <row r="44" spans="1:9" s="20" customFormat="1" ht="15">
      <c r="A44" s="21"/>
      <c r="B44" s="22"/>
      <c r="C44" s="23" t="s">
        <v>42</v>
      </c>
      <c r="D44" s="24">
        <v>795638599</v>
      </c>
      <c r="E44" s="24">
        <v>557322741.24000001</v>
      </c>
      <c r="F44" s="24">
        <v>1352961340.24</v>
      </c>
      <c r="G44" s="24">
        <v>1338909007.8300002</v>
      </c>
      <c r="H44" s="24">
        <v>1338909007.8300002</v>
      </c>
      <c r="I44" s="25">
        <v>14052332.409999847</v>
      </c>
    </row>
    <row r="45" spans="1:9" s="26" customFormat="1">
      <c r="A45" s="21"/>
      <c r="B45" s="22"/>
      <c r="C45" s="27"/>
      <c r="D45" s="28"/>
      <c r="E45" s="28"/>
      <c r="F45" s="28"/>
      <c r="G45" s="28"/>
      <c r="H45" s="28"/>
      <c r="I45" s="29"/>
    </row>
    <row r="46" spans="1:9" s="26" customFormat="1" ht="15">
      <c r="A46" s="6"/>
      <c r="B46" s="30"/>
      <c r="C46" s="12" t="s">
        <v>43</v>
      </c>
      <c r="D46" s="13">
        <f>D47+D56+D64+D74</f>
        <v>9682045251</v>
      </c>
      <c r="E46" s="13">
        <f t="shared" ref="E46:I46" si="6">E47+E56+E64+E74</f>
        <v>2005137073.4299998</v>
      </c>
      <c r="F46" s="13">
        <f t="shared" si="6"/>
        <v>11687182324.43</v>
      </c>
      <c r="G46" s="13">
        <f t="shared" si="6"/>
        <v>8461236166.7600002</v>
      </c>
      <c r="H46" s="13">
        <f t="shared" si="6"/>
        <v>8422298117.6100006</v>
      </c>
      <c r="I46" s="14">
        <f t="shared" si="6"/>
        <v>3225946157.6700001</v>
      </c>
    </row>
    <row r="47" spans="1:9" s="26" customFormat="1">
      <c r="A47" s="15"/>
      <c r="B47" s="16"/>
      <c r="C47" s="17" t="s">
        <v>11</v>
      </c>
      <c r="D47" s="18">
        <f>SUM(D48:D55)</f>
        <v>2145252017</v>
      </c>
      <c r="E47" s="18">
        <f t="shared" ref="E47:I47" si="7">SUM(E48:E55)</f>
        <v>-705515197.56000018</v>
      </c>
      <c r="F47" s="18">
        <f t="shared" si="7"/>
        <v>1439736819.4399998</v>
      </c>
      <c r="G47" s="18">
        <f t="shared" si="7"/>
        <v>333146521.30000001</v>
      </c>
      <c r="H47" s="18">
        <f t="shared" si="7"/>
        <v>320858817.08999997</v>
      </c>
      <c r="I47" s="19">
        <f t="shared" si="7"/>
        <v>1106590298.1399999</v>
      </c>
    </row>
    <row r="48" spans="1:9" s="26" customFormat="1">
      <c r="A48" s="21"/>
      <c r="B48" s="22"/>
      <c r="C48" s="23" t="s">
        <v>12</v>
      </c>
      <c r="D48" s="24">
        <v>0</v>
      </c>
      <c r="E48" s="24">
        <v>18623644</v>
      </c>
      <c r="F48" s="24">
        <v>18623644</v>
      </c>
      <c r="G48" s="24">
        <v>18623644</v>
      </c>
      <c r="H48" s="24">
        <v>18623644</v>
      </c>
      <c r="I48" s="25">
        <v>0</v>
      </c>
    </row>
    <row r="49" spans="1:9" s="26" customFormat="1">
      <c r="A49" s="21"/>
      <c r="B49" s="22"/>
      <c r="C49" s="23" t="s">
        <v>13</v>
      </c>
      <c r="D49" s="24">
        <v>43969568</v>
      </c>
      <c r="E49" s="24">
        <v>99518560.129999995</v>
      </c>
      <c r="F49" s="24">
        <v>143488128.13</v>
      </c>
      <c r="G49" s="24">
        <v>102659185.36999999</v>
      </c>
      <c r="H49" s="24">
        <v>102659185.36999999</v>
      </c>
      <c r="I49" s="25">
        <v>40828942.759999998</v>
      </c>
    </row>
    <row r="50" spans="1:9" s="26" customFormat="1">
      <c r="A50" s="21"/>
      <c r="B50" s="22"/>
      <c r="C50" s="23" t="s">
        <v>14</v>
      </c>
      <c r="D50" s="24">
        <v>4203896</v>
      </c>
      <c r="E50" s="24">
        <v>53388729.579999998</v>
      </c>
      <c r="F50" s="24">
        <v>57592625.579999998</v>
      </c>
      <c r="G50" s="24">
        <v>52356051.159999996</v>
      </c>
      <c r="H50" s="24">
        <v>51284211.159999996</v>
      </c>
      <c r="I50" s="25">
        <v>5236574.419999999</v>
      </c>
    </row>
    <row r="51" spans="1:9" s="26" customFormat="1">
      <c r="A51" s="21"/>
      <c r="B51" s="22"/>
      <c r="C51" s="23" t="s">
        <v>15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5">
        <v>0</v>
      </c>
    </row>
    <row r="52" spans="1:9" s="26" customFormat="1">
      <c r="A52" s="21"/>
      <c r="B52" s="22"/>
      <c r="C52" s="23" t="s">
        <v>16</v>
      </c>
      <c r="D52" s="24">
        <v>2021960137</v>
      </c>
      <c r="E52" s="24">
        <v>-1009011049.6</v>
      </c>
      <c r="F52" s="24">
        <v>1012949087.4</v>
      </c>
      <c r="G52" s="24">
        <v>48645192.420000002</v>
      </c>
      <c r="H52" s="24">
        <v>48643051.18</v>
      </c>
      <c r="I52" s="25">
        <v>964303894.9799999</v>
      </c>
    </row>
    <row r="53" spans="1:9" s="26" customFormat="1">
      <c r="A53" s="21"/>
      <c r="B53" s="22"/>
      <c r="C53" s="23" t="s">
        <v>17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5">
        <v>0</v>
      </c>
    </row>
    <row r="54" spans="1:9" s="26" customFormat="1">
      <c r="A54" s="21"/>
      <c r="B54" s="22"/>
      <c r="C54" s="23" t="s">
        <v>18</v>
      </c>
      <c r="D54" s="24">
        <v>75118416</v>
      </c>
      <c r="E54" s="24">
        <v>122410384.32999994</v>
      </c>
      <c r="F54" s="24">
        <v>197528800.32999992</v>
      </c>
      <c r="G54" s="24">
        <v>101307914.35000001</v>
      </c>
      <c r="H54" s="24">
        <v>90094191.38000001</v>
      </c>
      <c r="I54" s="25">
        <v>96220885.980000004</v>
      </c>
    </row>
    <row r="55" spans="1:9" s="26" customFormat="1">
      <c r="A55" s="21"/>
      <c r="B55" s="22"/>
      <c r="C55" s="23" t="s">
        <v>19</v>
      </c>
      <c r="D55" s="24">
        <v>0</v>
      </c>
      <c r="E55" s="24">
        <v>9554534</v>
      </c>
      <c r="F55" s="24">
        <v>9554534</v>
      </c>
      <c r="G55" s="24">
        <v>9554534</v>
      </c>
      <c r="H55" s="24">
        <v>9554534</v>
      </c>
      <c r="I55" s="25">
        <v>0</v>
      </c>
    </row>
    <row r="56" spans="1:9" s="26" customFormat="1">
      <c r="A56" s="15"/>
      <c r="B56" s="16"/>
      <c r="C56" s="17" t="s">
        <v>20</v>
      </c>
      <c r="D56" s="18">
        <f>SUM(D57:D63)</f>
        <v>6218284900</v>
      </c>
      <c r="E56" s="18">
        <f t="shared" ref="E56:I56" si="8">SUM(E57:E63)</f>
        <v>1649517717.49</v>
      </c>
      <c r="F56" s="18">
        <f t="shared" si="8"/>
        <v>7867802617.4900007</v>
      </c>
      <c r="G56" s="18">
        <f t="shared" si="8"/>
        <v>6213408088.5200005</v>
      </c>
      <c r="H56" s="18">
        <f t="shared" si="8"/>
        <v>6197568313.9800005</v>
      </c>
      <c r="I56" s="19">
        <f t="shared" si="8"/>
        <v>1654394528.9700003</v>
      </c>
    </row>
    <row r="57" spans="1:9" s="26" customFormat="1">
      <c r="A57" s="21"/>
      <c r="B57" s="22"/>
      <c r="C57" s="23" t="s">
        <v>21</v>
      </c>
      <c r="D57" s="24">
        <v>0</v>
      </c>
      <c r="E57" s="24">
        <v>157625307.59999999</v>
      </c>
      <c r="F57" s="24">
        <v>157625307.59999999</v>
      </c>
      <c r="G57" s="24">
        <v>7625307.5999999996</v>
      </c>
      <c r="H57" s="24">
        <v>7625307.5999999996</v>
      </c>
      <c r="I57" s="25">
        <v>150000000</v>
      </c>
    </row>
    <row r="58" spans="1:9" s="26" customFormat="1">
      <c r="A58" s="21"/>
      <c r="B58" s="22"/>
      <c r="C58" s="23" t="s">
        <v>22</v>
      </c>
      <c r="D58" s="24">
        <v>0</v>
      </c>
      <c r="E58" s="24">
        <v>328207915.48000002</v>
      </c>
      <c r="F58" s="24">
        <v>328207915.48000002</v>
      </c>
      <c r="G58" s="24">
        <v>237205054.70999995</v>
      </c>
      <c r="H58" s="24">
        <v>233670044.93999994</v>
      </c>
      <c r="I58" s="25">
        <v>91002860.770000011</v>
      </c>
    </row>
    <row r="59" spans="1:9" s="26" customFormat="1">
      <c r="A59" s="21"/>
      <c r="B59" s="22"/>
      <c r="C59" s="23" t="s">
        <v>23</v>
      </c>
      <c r="D59" s="24">
        <v>1462156397</v>
      </c>
      <c r="E59" s="24">
        <v>323093586.78000009</v>
      </c>
      <c r="F59" s="24">
        <v>1785249983.7800002</v>
      </c>
      <c r="G59" s="24">
        <v>1780060373.1500001</v>
      </c>
      <c r="H59" s="24">
        <v>1780060373.1500001</v>
      </c>
      <c r="I59" s="25">
        <v>5189610.6300000083</v>
      </c>
    </row>
    <row r="60" spans="1:9" s="26" customFormat="1">
      <c r="A60" s="21"/>
      <c r="B60" s="22"/>
      <c r="C60" s="23" t="s">
        <v>24</v>
      </c>
      <c r="D60" s="24">
        <v>0</v>
      </c>
      <c r="E60" s="24">
        <v>62478490.100000009</v>
      </c>
      <c r="F60" s="24">
        <v>62478490.100000009</v>
      </c>
      <c r="G60" s="24">
        <v>59478490.100000001</v>
      </c>
      <c r="H60" s="24">
        <v>59478490.100000001</v>
      </c>
      <c r="I60" s="25">
        <v>3000000</v>
      </c>
    </row>
    <row r="61" spans="1:9" s="26" customFormat="1">
      <c r="A61" s="21"/>
      <c r="B61" s="22"/>
      <c r="C61" s="23" t="s">
        <v>25</v>
      </c>
      <c r="D61" s="24">
        <v>4672100606</v>
      </c>
      <c r="E61" s="24">
        <v>689178460.28999972</v>
      </c>
      <c r="F61" s="24">
        <v>5361279066.29</v>
      </c>
      <c r="G61" s="24">
        <v>3976088102.7599998</v>
      </c>
      <c r="H61" s="24">
        <v>3974082917.9899998</v>
      </c>
      <c r="I61" s="25">
        <v>1385190963.5300002</v>
      </c>
    </row>
    <row r="62" spans="1:9" s="26" customFormat="1">
      <c r="A62" s="21"/>
      <c r="B62" s="22"/>
      <c r="C62" s="23" t="s">
        <v>26</v>
      </c>
      <c r="D62" s="24">
        <v>84027897</v>
      </c>
      <c r="E62" s="24">
        <v>73623966.020000011</v>
      </c>
      <c r="F62" s="24">
        <v>157651863.02000001</v>
      </c>
      <c r="G62" s="24">
        <v>137686801.84999999</v>
      </c>
      <c r="H62" s="24">
        <v>127777221.85000001</v>
      </c>
      <c r="I62" s="25">
        <v>19965061.170000002</v>
      </c>
    </row>
    <row r="63" spans="1:9" s="26" customFormat="1">
      <c r="A63" s="21"/>
      <c r="B63" s="22"/>
      <c r="C63" s="23" t="s">
        <v>27</v>
      </c>
      <c r="D63" s="24">
        <v>0</v>
      </c>
      <c r="E63" s="24">
        <v>15309991.219999999</v>
      </c>
      <c r="F63" s="24">
        <v>15309991.219999999</v>
      </c>
      <c r="G63" s="24">
        <v>15263958.349999998</v>
      </c>
      <c r="H63" s="24">
        <v>14873958.349999998</v>
      </c>
      <c r="I63" s="25">
        <v>46032.869999999995</v>
      </c>
    </row>
    <row r="64" spans="1:9" s="26" customFormat="1">
      <c r="A64" s="15"/>
      <c r="B64" s="16"/>
      <c r="C64" s="17" t="s">
        <v>28</v>
      </c>
      <c r="D64" s="18">
        <f>SUM(D65:D73)</f>
        <v>0</v>
      </c>
      <c r="E64" s="18">
        <f t="shared" ref="E64:I64" si="9">SUM(E65:E73)</f>
        <v>695315945.30999994</v>
      </c>
      <c r="F64" s="18">
        <f t="shared" si="9"/>
        <v>695315945.30999994</v>
      </c>
      <c r="G64" s="18">
        <f t="shared" si="9"/>
        <v>230534876.48999998</v>
      </c>
      <c r="H64" s="18">
        <f t="shared" si="9"/>
        <v>219724306.08999997</v>
      </c>
      <c r="I64" s="19">
        <f t="shared" si="9"/>
        <v>464781068.81999999</v>
      </c>
    </row>
    <row r="65" spans="1:9" s="26" customFormat="1">
      <c r="A65" s="21"/>
      <c r="B65" s="22"/>
      <c r="C65" s="23" t="s">
        <v>29</v>
      </c>
      <c r="D65" s="24">
        <v>0</v>
      </c>
      <c r="E65" s="24">
        <v>19222187</v>
      </c>
      <c r="F65" s="24">
        <v>19222187</v>
      </c>
      <c r="G65" s="24">
        <v>6439903.6200000001</v>
      </c>
      <c r="H65" s="24">
        <v>6403116.6200000001</v>
      </c>
      <c r="I65" s="25">
        <v>12782283.380000001</v>
      </c>
    </row>
    <row r="66" spans="1:9" s="26" customFormat="1">
      <c r="A66" s="21"/>
      <c r="B66" s="22"/>
      <c r="C66" s="23" t="s">
        <v>30</v>
      </c>
      <c r="D66" s="24">
        <v>0</v>
      </c>
      <c r="E66" s="24">
        <v>91755795.159999996</v>
      </c>
      <c r="F66" s="24">
        <v>91755795.159999996</v>
      </c>
      <c r="G66" s="24">
        <v>61759335.439999998</v>
      </c>
      <c r="H66" s="24">
        <v>53030342.039999999</v>
      </c>
      <c r="I66" s="25">
        <v>29996459.720000003</v>
      </c>
    </row>
    <row r="67" spans="1:9" s="26" customFormat="1">
      <c r="A67" s="21"/>
      <c r="B67" s="22"/>
      <c r="C67" s="23" t="s">
        <v>31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5">
        <v>0</v>
      </c>
    </row>
    <row r="68" spans="1:9" s="26" customFormat="1">
      <c r="A68" s="21"/>
      <c r="B68" s="22"/>
      <c r="C68" s="23" t="s">
        <v>32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5">
        <v>0</v>
      </c>
    </row>
    <row r="69" spans="1:9" s="26" customFormat="1">
      <c r="A69" s="21"/>
      <c r="B69" s="22"/>
      <c r="C69" s="23" t="s">
        <v>33</v>
      </c>
      <c r="D69" s="24">
        <v>0</v>
      </c>
      <c r="E69" s="24">
        <v>522663715.6699999</v>
      </c>
      <c r="F69" s="24">
        <v>522663715.6699999</v>
      </c>
      <c r="G69" s="24">
        <v>153985799.11999995</v>
      </c>
      <c r="H69" s="24">
        <v>151941009.11999995</v>
      </c>
      <c r="I69" s="25">
        <v>368677916.54999995</v>
      </c>
    </row>
    <row r="70" spans="1:9" s="26" customFormat="1">
      <c r="A70" s="21"/>
      <c r="B70" s="22"/>
      <c r="C70" s="23" t="s">
        <v>34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5">
        <v>0</v>
      </c>
    </row>
    <row r="71" spans="1:9" s="26" customFormat="1">
      <c r="A71" s="21"/>
      <c r="B71" s="22"/>
      <c r="C71" s="23" t="s">
        <v>35</v>
      </c>
      <c r="D71" s="24">
        <v>0</v>
      </c>
      <c r="E71" s="24">
        <v>57941253.759999998</v>
      </c>
      <c r="F71" s="24">
        <v>57941253.759999998</v>
      </c>
      <c r="G71" s="24">
        <v>4616844.59</v>
      </c>
      <c r="H71" s="24">
        <v>4616844.59</v>
      </c>
      <c r="I71" s="25">
        <v>53324409.169999994</v>
      </c>
    </row>
    <row r="72" spans="1:9" s="26" customFormat="1">
      <c r="A72" s="21"/>
      <c r="B72" s="22"/>
      <c r="C72" s="23" t="s">
        <v>36</v>
      </c>
      <c r="D72" s="24">
        <v>0</v>
      </c>
      <c r="E72" s="24">
        <v>3081909.36</v>
      </c>
      <c r="F72" s="24">
        <v>3081909.36</v>
      </c>
      <c r="G72" s="24">
        <v>3081909.36</v>
      </c>
      <c r="H72" s="24">
        <v>3081909.36</v>
      </c>
      <c r="I72" s="25">
        <v>0</v>
      </c>
    </row>
    <row r="73" spans="1:9" s="26" customFormat="1">
      <c r="A73" s="21"/>
      <c r="B73" s="22"/>
      <c r="C73" s="23" t="s">
        <v>37</v>
      </c>
      <c r="D73" s="24">
        <v>0</v>
      </c>
      <c r="E73" s="24">
        <v>651084.36</v>
      </c>
      <c r="F73" s="24">
        <v>651084.36</v>
      </c>
      <c r="G73" s="24">
        <v>651084.36</v>
      </c>
      <c r="H73" s="24">
        <v>651084.36</v>
      </c>
      <c r="I73" s="25">
        <v>0</v>
      </c>
    </row>
    <row r="74" spans="1:9" s="26" customFormat="1">
      <c r="A74" s="15"/>
      <c r="B74" s="16"/>
      <c r="C74" s="17" t="s">
        <v>38</v>
      </c>
      <c r="D74" s="18">
        <f t="shared" ref="D74:I74" si="10">SUM(D75:D78)</f>
        <v>1318508334</v>
      </c>
      <c r="E74" s="18">
        <f t="shared" si="10"/>
        <v>365818608.18999994</v>
      </c>
      <c r="F74" s="18">
        <f t="shared" si="10"/>
        <v>1684326942.1899998</v>
      </c>
      <c r="G74" s="18">
        <f t="shared" si="10"/>
        <v>1684146680.4499998</v>
      </c>
      <c r="H74" s="18">
        <f t="shared" si="10"/>
        <v>1684146680.4499998</v>
      </c>
      <c r="I74" s="19">
        <f t="shared" si="10"/>
        <v>180261.73999999277</v>
      </c>
    </row>
    <row r="75" spans="1:9" s="26" customFormat="1">
      <c r="A75" s="21"/>
      <c r="B75" s="22"/>
      <c r="C75" s="23" t="s">
        <v>39</v>
      </c>
      <c r="D75" s="24">
        <v>62276859</v>
      </c>
      <c r="E75" s="24">
        <v>-0.42000000178813934</v>
      </c>
      <c r="F75" s="24">
        <v>62276858.579999998</v>
      </c>
      <c r="G75" s="24">
        <v>62276858.370000005</v>
      </c>
      <c r="H75" s="24">
        <v>62276858.370000005</v>
      </c>
      <c r="I75" s="25">
        <v>0.20999999344348907</v>
      </c>
    </row>
    <row r="76" spans="1:9" s="26" customFormat="1" ht="25.5">
      <c r="A76" s="21"/>
      <c r="B76" s="22"/>
      <c r="C76" s="23" t="s">
        <v>40</v>
      </c>
      <c r="D76" s="24">
        <v>1256231475</v>
      </c>
      <c r="E76" s="24">
        <v>365818608.60999995</v>
      </c>
      <c r="F76" s="24">
        <v>1622050083.6099999</v>
      </c>
      <c r="G76" s="24">
        <v>1621869822.0799999</v>
      </c>
      <c r="H76" s="24">
        <v>1621869822.0799999</v>
      </c>
      <c r="I76" s="25">
        <v>180261.52999999933</v>
      </c>
    </row>
    <row r="77" spans="1:9" s="26" customFormat="1">
      <c r="A77" s="21"/>
      <c r="B77" s="22"/>
      <c r="C77" s="23" t="s">
        <v>41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5">
        <v>0</v>
      </c>
    </row>
    <row r="78" spans="1:9" s="26" customFormat="1">
      <c r="A78" s="21"/>
      <c r="B78" s="22"/>
      <c r="C78" s="23" t="s">
        <v>42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5">
        <v>0</v>
      </c>
    </row>
    <row r="79" spans="1:9" s="20" customFormat="1" ht="15">
      <c r="A79" s="31"/>
      <c r="B79" s="31"/>
      <c r="C79" s="32" t="s">
        <v>44</v>
      </c>
      <c r="D79" s="33">
        <f t="shared" ref="D79:I79" si="11">D12+D46</f>
        <v>21114442243</v>
      </c>
      <c r="E79" s="33">
        <f t="shared" si="11"/>
        <v>6390369251.3800011</v>
      </c>
      <c r="F79" s="33">
        <f t="shared" si="11"/>
        <v>27504811494.380005</v>
      </c>
      <c r="G79" s="33">
        <f t="shared" si="11"/>
        <v>22542310645.620003</v>
      </c>
      <c r="H79" s="33">
        <f t="shared" si="11"/>
        <v>20892185448.869999</v>
      </c>
      <c r="I79" s="34">
        <f t="shared" si="11"/>
        <v>4962500848.7600002</v>
      </c>
    </row>
    <row r="80" spans="1:9" ht="15">
      <c r="A80" s="35"/>
      <c r="B80" s="35"/>
      <c r="C80" s="53" t="s">
        <v>45</v>
      </c>
      <c r="D80" s="53"/>
      <c r="E80" s="53"/>
      <c r="F80" s="53"/>
      <c r="G80" s="53"/>
      <c r="H80" s="53"/>
      <c r="I80" s="53"/>
    </row>
    <row r="81" spans="1:3" ht="15">
      <c r="A81" s="35"/>
      <c r="B81" s="36"/>
      <c r="C81" s="37"/>
    </row>
    <row r="82" spans="1:3" ht="15">
      <c r="A82" s="35"/>
      <c r="B82" s="36"/>
    </row>
    <row r="83" spans="1:3" ht="15">
      <c r="A83" s="35"/>
      <c r="B83" s="35"/>
      <c r="C83" s="40"/>
    </row>
  </sheetData>
  <mergeCells count="6">
    <mergeCell ref="C80:I80"/>
    <mergeCell ref="C6:I6"/>
    <mergeCell ref="C7:I7"/>
    <mergeCell ref="C8:I8"/>
    <mergeCell ref="C9:I9"/>
    <mergeCell ref="C10:I10"/>
  </mergeCells>
  <printOptions horizontalCentered="1"/>
  <pageMargins left="0" right="0" top="0.55118110236220474" bottom="0.74803149606299213" header="0.31496062992125984" footer="0.31496062992125984"/>
  <pageSetup fitToHeight="0" orientation="landscape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FUNCIONAL LDF</vt:lpstr>
      <vt:lpstr>'FUNCIONAL LDF'!Área_de_impresión</vt:lpstr>
      <vt:lpstr>'FUNCIONAL LDF'!Títulos_a_imprimir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2018-10-29T17:14:13Z</dcterms:created>
  <dcterms:modified xsi:type="dcterms:W3CDTF">2018-10-29T17:16:57Z</dcterms:modified>
</cp:coreProperties>
</file>